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8515" windowHeight="12585"/>
  </bookViews>
  <sheets>
    <sheet name="Regla del gasto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51" i="1"/>
  <c r="E50"/>
  <c r="E49"/>
  <c r="E48"/>
  <c r="E47"/>
  <c r="E46"/>
  <c r="E15"/>
  <c r="E30" s="1"/>
  <c r="E34" s="1"/>
  <c r="E36" s="1"/>
  <c r="E39" s="1"/>
  <c r="D15"/>
  <c r="D30" s="1"/>
  <c r="D34" s="1"/>
  <c r="D36" s="1"/>
  <c r="E43" l="1"/>
  <c r="D39"/>
  <c r="E45"/>
  <c r="E41"/>
  <c r="C43" l="1"/>
  <c r="E52"/>
  <c r="E53" s="1"/>
</calcChain>
</file>

<file path=xl/sharedStrings.xml><?xml version="1.0" encoding="utf-8"?>
<sst xmlns="http://schemas.openxmlformats.org/spreadsheetml/2006/main" count="79" uniqueCount="46">
  <si>
    <t>Liquidación Ejercicio N</t>
  </si>
  <si>
    <t>Liquidación  Ejercicio N+1</t>
  </si>
  <si>
    <t>CALCULO DE LA REGLA DE GASTO (art. 12 Ley Organica 2/2012)</t>
  </si>
  <si>
    <t>=</t>
  </si>
  <si>
    <t>A) EMPLEOS NO FINANCIEROS (SUMA DE CAPÍTULOS 1 A 7)</t>
  </si>
  <si>
    <t>-</t>
  </si>
  <si>
    <t>Intereses de la deuda</t>
  </si>
  <si>
    <t>B) EMPLEOS NO FINANCIEROS (excepto intereses de la deuda)</t>
  </si>
  <si>
    <t>Enajenación de terrenos y demás inversiones reales.</t>
  </si>
  <si>
    <t xml:space="preserve">(+/-) </t>
  </si>
  <si>
    <t>Inversiones realizadas por cuenta de una Corporación Local.</t>
  </si>
  <si>
    <t>Ejecución de Avales.</t>
  </si>
  <si>
    <t xml:space="preserve">(+) </t>
  </si>
  <si>
    <t>Aportaciones de capital.</t>
  </si>
  <si>
    <t>Asunción y cancelación de deudas.</t>
  </si>
  <si>
    <t>Gastos realizados en el ejercicio pendientes de aplicar al presupuesto.</t>
  </si>
  <si>
    <t>Pagos a socios privados realizados en el marco de las Asociaciones público privadas.</t>
  </si>
  <si>
    <t>Adquisiciones con pago aplazado.</t>
  </si>
  <si>
    <t>Arrendamiento financiero.</t>
  </si>
  <si>
    <t>Préstamos.</t>
  </si>
  <si>
    <t xml:space="preserve">(-) </t>
  </si>
  <si>
    <t>Inversiones realizadas la  Corporación Local por cuenta de otra Administración Pública</t>
  </si>
  <si>
    <t>(-)</t>
  </si>
  <si>
    <t>Ajuste por grado de ejecución del gasto</t>
  </si>
  <si>
    <t>Otros (Especificar): En"Observaciones" se hara una descripcion del ajuste.</t>
  </si>
  <si>
    <t>C) EMPLEOS NO FINANCIEROS AJUSTADOS (excepto intereses deuda)</t>
  </si>
  <si>
    <t>Ajustes Consolidación presupuestaria</t>
  </si>
  <si>
    <t>Gastos financiados con fondos finalistas UE / AAPP</t>
  </si>
  <si>
    <t>Inversiones financieramente sostenibles (DA 6ª LOEPSF)</t>
  </si>
  <si>
    <t>D) GASTO COMPUTABLE</t>
  </si>
  <si>
    <t>Aumentos permanentes de recaudación</t>
  </si>
  <si>
    <t>+</t>
  </si>
  <si>
    <t>Reducciónes permanentes de recaudación</t>
  </si>
  <si>
    <t>E) GASTO COMPUTABLE AJUSTADO</t>
  </si>
  <si>
    <t>a</t>
  </si>
  <si>
    <t>Variación del gasto computable (en porcentaje)</t>
  </si>
  <si>
    <t>b</t>
  </si>
  <si>
    <t>b - a</t>
  </si>
  <si>
    <t xml:space="preserve">E) GASTO COMPUTABLE </t>
  </si>
  <si>
    <t>+/-</t>
  </si>
  <si>
    <t>Ajustes SEC 2010</t>
  </si>
  <si>
    <t>Margen de aumento hasta límite 1,5%</t>
  </si>
  <si>
    <t>LIMITE DE GASTO NO FINANCIERO</t>
  </si>
  <si>
    <r>
      <t xml:space="preserve">Mecanismo extraordinario de pago proveedores 2013 </t>
    </r>
    <r>
      <rPr>
        <sz val="9"/>
        <color indexed="10"/>
        <rFont val="Verdana"/>
        <family val="2"/>
      </rPr>
      <t>(No aplicable actualmente)</t>
    </r>
  </si>
  <si>
    <t>Rellene estas celdas</t>
  </si>
  <si>
    <t>Tasa de referencia crecimiento PIB m/p para el ejercicio "N+1" (en porcentaje, variable según el año)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</si>
</sst>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9"/>
      <color theme="0"/>
      <name val="Verdana"/>
      <family val="2"/>
    </font>
    <font>
      <sz val="9"/>
      <color indexed="10"/>
      <name val="Verdana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rgb="FF454545"/>
        <bgColor indexed="21"/>
      </patternFill>
    </fill>
    <fill>
      <patternFill patternType="solid">
        <fgColor rgb="FF009595"/>
        <bgColor indexed="64"/>
      </patternFill>
    </fill>
    <fill>
      <patternFill patternType="solid">
        <fgColor rgb="FF009595"/>
        <bgColor theme="0"/>
      </patternFill>
    </fill>
    <fill>
      <patternFill patternType="solid">
        <fgColor theme="1" tint="0.499984740745262"/>
        <bgColor theme="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theme="0"/>
      </patternFill>
    </fill>
    <fill>
      <patternFill patternType="solid">
        <fgColor rgb="FF454545"/>
        <bgColor indexed="27"/>
      </patternFill>
    </fill>
    <fill>
      <patternFill patternType="solid">
        <fgColor theme="0"/>
        <bgColor theme="0"/>
      </patternFill>
    </fill>
    <fill>
      <patternFill patternType="solid">
        <fgColor rgb="FFC5C5C5"/>
        <bgColor indexed="64"/>
      </patternFill>
    </fill>
    <fill>
      <patternFill patternType="solid">
        <fgColor rgb="FFC5C5C5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66">
    <xf numFmtId="0" fontId="0" fillId="0" borderId="0" xfId="0"/>
    <xf numFmtId="0" fontId="7" fillId="7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0" fontId="10" fillId="2" borderId="1" xfId="1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horizontal="left" vertical="center"/>
    </xf>
    <xf numFmtId="0" fontId="7" fillId="7" borderId="4" xfId="2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 applyProtection="1">
      <alignment horizontal="center" vertical="center"/>
      <protection locked="0"/>
    </xf>
    <xf numFmtId="3" fontId="5" fillId="5" borderId="1" xfId="0" applyNumberFormat="1" applyFont="1" applyFill="1" applyBorder="1" applyAlignment="1" applyProtection="1">
      <alignment horizontal="center" vertical="center"/>
      <protection locked="0"/>
    </xf>
    <xf numFmtId="3" fontId="7" fillId="0" borderId="1" xfId="0" applyNumberFormat="1" applyFont="1" applyFill="1" applyBorder="1" applyAlignment="1" applyProtection="1">
      <alignment horizontal="center" vertical="center"/>
      <protection locked="0"/>
    </xf>
    <xf numFmtId="3" fontId="5" fillId="4" borderId="3" xfId="0" applyNumberFormat="1" applyFont="1" applyFill="1" applyBorder="1" applyAlignment="1" applyProtection="1">
      <alignment horizontal="center" vertical="center"/>
      <protection locked="0"/>
    </xf>
    <xf numFmtId="3" fontId="7" fillId="2" borderId="1" xfId="0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3" fontId="5" fillId="10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7" fillId="8" borderId="2" xfId="0" applyFont="1" applyFill="1" applyBorder="1" applyAlignment="1">
      <alignment horizontal="left" vertical="center"/>
    </xf>
    <xf numFmtId="0" fontId="7" fillId="8" borderId="3" xfId="0" applyFont="1" applyFill="1" applyBorder="1" applyAlignment="1">
      <alignment horizontal="left" vertical="center"/>
    </xf>
    <xf numFmtId="0" fontId="0" fillId="11" borderId="0" xfId="0" applyFill="1"/>
    <xf numFmtId="0" fontId="5" fillId="11" borderId="0" xfId="0" applyFont="1" applyFill="1"/>
    <xf numFmtId="0" fontId="0" fillId="11" borderId="0" xfId="0" applyFill="1" applyAlignment="1">
      <alignment horizontal="left" vertical="center"/>
    </xf>
    <xf numFmtId="0" fontId="0" fillId="11" borderId="0" xfId="0" applyFill="1" applyAlignment="1">
      <alignment horizontal="center" vertical="center"/>
    </xf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center" vertical="center"/>
    </xf>
    <xf numFmtId="0" fontId="5" fillId="12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6" fillId="12" borderId="0" xfId="0" applyFont="1" applyFill="1" applyAlignment="1">
      <alignment horizontal="center" vertical="center"/>
    </xf>
    <xf numFmtId="0" fontId="0" fillId="12" borderId="0" xfId="0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left" vertical="center"/>
    </xf>
    <xf numFmtId="0" fontId="4" fillId="3" borderId="7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left" vertical="center"/>
    </xf>
    <xf numFmtId="0" fontId="4" fillId="3" borderId="10" xfId="2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10" fontId="4" fillId="5" borderId="12" xfId="1" applyNumberFormat="1" applyFont="1" applyFill="1" applyBorder="1" applyAlignment="1" applyProtection="1">
      <alignment horizontal="center" vertical="center"/>
      <protection locked="0"/>
    </xf>
    <xf numFmtId="0" fontId="4" fillId="9" borderId="15" xfId="2" applyFont="1" applyFill="1" applyBorder="1" applyAlignment="1">
      <alignment horizontal="center" vertical="center"/>
    </xf>
    <xf numFmtId="0" fontId="4" fillId="9" borderId="16" xfId="2" applyFont="1" applyFill="1" applyBorder="1" applyAlignment="1">
      <alignment horizontal="left" vertical="center"/>
    </xf>
    <xf numFmtId="0" fontId="4" fillId="9" borderId="17" xfId="2" applyFont="1" applyFill="1" applyBorder="1" applyAlignment="1">
      <alignment horizontal="left" vertical="center"/>
    </xf>
    <xf numFmtId="0" fontId="4" fillId="9" borderId="18" xfId="2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3" fontId="6" fillId="2" borderId="1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orcentual" xfId="1" builtinId="5"/>
  </cellStyles>
  <dxfs count="0"/>
  <tableStyles count="0" defaultTableStyle="TableStyleMedium9" defaultPivotStyle="PivotStyleLight16"/>
  <colors>
    <mruColors>
      <color rgb="FF009595"/>
      <color rgb="FF00606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803644</xdr:colOff>
      <xdr:row>0</xdr:row>
      <xdr:rowOff>9525</xdr:rowOff>
    </xdr:from>
    <xdr:to>
      <xdr:col>2</xdr:col>
      <xdr:colOff>5295900</xdr:colOff>
      <xdr:row>9</xdr:row>
      <xdr:rowOff>152400</xdr:rowOff>
    </xdr:to>
    <xdr:pic>
      <xdr:nvPicPr>
        <xdr:cNvPr id="2" name="1 Imagen" descr="520x215 CAELNoticiasPortad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60869" y="9525"/>
          <a:ext cx="4492256" cy="18573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V69"/>
  <sheetViews>
    <sheetView tabSelected="1" workbookViewId="0">
      <selection activeCell="G24" sqref="G24"/>
    </sheetView>
  </sheetViews>
  <sheetFormatPr baseColWidth="10" defaultRowHeight="15"/>
  <cols>
    <col min="1" max="1" width="3" bestFit="1" customWidth="1"/>
    <col min="2" max="2" width="7.28515625" bestFit="1" customWidth="1"/>
    <col min="3" max="3" width="85.42578125" customWidth="1"/>
    <col min="4" max="4" width="15.140625" customWidth="1"/>
    <col min="5" max="5" width="15.42578125" customWidth="1"/>
  </cols>
  <sheetData>
    <row r="1" spans="1:2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</row>
    <row r="5" spans="1:2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1:2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7" spans="1:2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</row>
    <row r="8" spans="1:22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</row>
    <row r="9" spans="1:22">
      <c r="A9" s="37"/>
      <c r="B9" s="37"/>
      <c r="C9" s="37"/>
      <c r="D9" s="33" t="s">
        <v>44</v>
      </c>
      <c r="E9" s="34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</row>
    <row r="10" spans="1:22" ht="15.75" thickBot="1">
      <c r="A10" s="37"/>
      <c r="B10" s="38"/>
      <c r="C10" s="38"/>
      <c r="D10" s="38"/>
      <c r="E10" s="38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</row>
    <row r="11" spans="1:22">
      <c r="A11" s="42"/>
      <c r="B11" s="43"/>
      <c r="C11" s="48" t="s">
        <v>2</v>
      </c>
      <c r="D11" s="49" t="s">
        <v>0</v>
      </c>
      <c r="E11" s="50" t="s">
        <v>1</v>
      </c>
      <c r="F11" s="39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</row>
    <row r="12" spans="1:22" ht="15.75" thickBot="1">
      <c r="A12" s="44"/>
      <c r="B12" s="45"/>
      <c r="C12" s="51"/>
      <c r="D12" s="52"/>
      <c r="E12" s="53"/>
      <c r="F12" s="39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>
      <c r="A13" s="42"/>
      <c r="B13" s="1" t="s">
        <v>3</v>
      </c>
      <c r="C13" s="11" t="s">
        <v>4</v>
      </c>
      <c r="D13" s="47"/>
      <c r="E13" s="47"/>
      <c r="F13" s="39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</row>
    <row r="14" spans="1:22">
      <c r="A14" s="46"/>
      <c r="B14" s="2" t="s">
        <v>5</v>
      </c>
      <c r="C14" s="12" t="s">
        <v>6</v>
      </c>
      <c r="D14" s="18"/>
      <c r="E14" s="18"/>
      <c r="F14" s="39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</row>
    <row r="15" spans="1:22">
      <c r="A15" s="42"/>
      <c r="B15" s="3" t="s">
        <v>3</v>
      </c>
      <c r="C15" s="13" t="s">
        <v>7</v>
      </c>
      <c r="D15" s="19">
        <f>+D13-D14</f>
        <v>0</v>
      </c>
      <c r="E15" s="19">
        <f>+E13-E14</f>
        <v>0</v>
      </c>
      <c r="F15" s="39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</row>
    <row r="16" spans="1:22">
      <c r="A16" s="4">
        <v>1</v>
      </c>
      <c r="B16" s="5" t="s">
        <v>5</v>
      </c>
      <c r="C16" s="12" t="s">
        <v>8</v>
      </c>
      <c r="D16" s="20"/>
      <c r="E16" s="20"/>
      <c r="F16" s="39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</row>
    <row r="17" spans="1:22">
      <c r="A17" s="4">
        <v>2</v>
      </c>
      <c r="B17" s="5" t="s">
        <v>9</v>
      </c>
      <c r="C17" s="12" t="s">
        <v>10</v>
      </c>
      <c r="D17" s="20"/>
      <c r="E17" s="20"/>
      <c r="F17" s="39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</row>
    <row r="18" spans="1:22">
      <c r="A18" s="4">
        <v>3</v>
      </c>
      <c r="B18" s="5" t="s">
        <v>9</v>
      </c>
      <c r="C18" s="12" t="s">
        <v>11</v>
      </c>
      <c r="D18" s="20"/>
      <c r="E18" s="20"/>
      <c r="F18" s="39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</row>
    <row r="19" spans="1:22">
      <c r="A19" s="4">
        <v>4</v>
      </c>
      <c r="B19" s="5" t="s">
        <v>12</v>
      </c>
      <c r="C19" s="12" t="s">
        <v>13</v>
      </c>
      <c r="D19" s="20"/>
      <c r="E19" s="20"/>
      <c r="F19" s="39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</row>
    <row r="20" spans="1:22">
      <c r="A20" s="4">
        <v>5</v>
      </c>
      <c r="B20" s="5" t="s">
        <v>9</v>
      </c>
      <c r="C20" s="12" t="s">
        <v>14</v>
      </c>
      <c r="D20" s="20"/>
      <c r="E20" s="20"/>
      <c r="F20" s="39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</row>
    <row r="21" spans="1:22">
      <c r="A21" s="4">
        <v>6</v>
      </c>
      <c r="B21" s="5" t="s">
        <v>9</v>
      </c>
      <c r="C21" s="12" t="s">
        <v>15</v>
      </c>
      <c r="D21" s="20"/>
      <c r="E21" s="20"/>
      <c r="F21" s="39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</row>
    <row r="22" spans="1:22">
      <c r="A22" s="4">
        <v>7</v>
      </c>
      <c r="B22" s="5" t="s">
        <v>9</v>
      </c>
      <c r="C22" s="12" t="s">
        <v>16</v>
      </c>
      <c r="D22" s="20"/>
      <c r="E22" s="20"/>
      <c r="F22" s="39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</row>
    <row r="23" spans="1:22">
      <c r="A23" s="4">
        <v>8</v>
      </c>
      <c r="B23" s="5" t="s">
        <v>9</v>
      </c>
      <c r="C23" s="12" t="s">
        <v>17</v>
      </c>
      <c r="D23" s="20"/>
      <c r="E23" s="20"/>
      <c r="F23" s="39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</row>
    <row r="24" spans="1:22">
      <c r="A24" s="4">
        <v>9</v>
      </c>
      <c r="B24" s="5" t="s">
        <v>9</v>
      </c>
      <c r="C24" s="12" t="s">
        <v>18</v>
      </c>
      <c r="D24" s="20"/>
      <c r="E24" s="20"/>
      <c r="F24" s="39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</row>
    <row r="25" spans="1:22">
      <c r="A25" s="4">
        <v>10</v>
      </c>
      <c r="B25" s="5" t="s">
        <v>12</v>
      </c>
      <c r="C25" s="12" t="s">
        <v>19</v>
      </c>
      <c r="D25" s="20"/>
      <c r="E25" s="20"/>
      <c r="F25" s="39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</row>
    <row r="26" spans="1:22">
      <c r="A26" s="4">
        <v>11</v>
      </c>
      <c r="B26" s="5" t="s">
        <v>20</v>
      </c>
      <c r="C26" s="12" t="s">
        <v>43</v>
      </c>
      <c r="D26" s="30"/>
      <c r="E26" s="30"/>
      <c r="F26" s="39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</row>
    <row r="27" spans="1:22">
      <c r="A27" s="4">
        <v>12</v>
      </c>
      <c r="B27" s="5" t="s">
        <v>20</v>
      </c>
      <c r="C27" s="12" t="s">
        <v>21</v>
      </c>
      <c r="D27" s="20"/>
      <c r="E27" s="20"/>
      <c r="F27" s="39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</row>
    <row r="28" spans="1:22">
      <c r="A28" s="4">
        <v>13</v>
      </c>
      <c r="B28" s="5" t="s">
        <v>22</v>
      </c>
      <c r="C28" s="12" t="s">
        <v>23</v>
      </c>
      <c r="D28" s="30"/>
      <c r="E28" s="20"/>
      <c r="F28" s="39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</row>
    <row r="29" spans="1:22">
      <c r="A29" s="4">
        <v>14</v>
      </c>
      <c r="B29" s="5" t="s">
        <v>9</v>
      </c>
      <c r="C29" s="12" t="s">
        <v>24</v>
      </c>
      <c r="D29" s="20"/>
      <c r="E29" s="20"/>
      <c r="F29" s="39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</row>
    <row r="30" spans="1:22">
      <c r="A30" s="6"/>
      <c r="B30" s="3" t="s">
        <v>3</v>
      </c>
      <c r="C30" s="13" t="s">
        <v>25</v>
      </c>
      <c r="D30" s="21">
        <f>SUM(D15:D29)</f>
        <v>0</v>
      </c>
      <c r="E30" s="21">
        <f>SUM(E15:E29)</f>
        <v>0</v>
      </c>
      <c r="F30" s="39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</row>
    <row r="31" spans="1:22">
      <c r="A31" s="4">
        <v>15</v>
      </c>
      <c r="B31" s="5" t="s">
        <v>5</v>
      </c>
      <c r="C31" s="12" t="s">
        <v>26</v>
      </c>
      <c r="D31" s="20"/>
      <c r="E31" s="20"/>
      <c r="F31" s="39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</row>
    <row r="32" spans="1:22">
      <c r="A32" s="4">
        <v>16</v>
      </c>
      <c r="B32" s="2" t="s">
        <v>5</v>
      </c>
      <c r="C32" s="12" t="s">
        <v>27</v>
      </c>
      <c r="D32" s="20"/>
      <c r="E32" s="20"/>
      <c r="F32" s="39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</row>
    <row r="33" spans="1:22">
      <c r="A33" s="28"/>
      <c r="B33" s="7" t="s">
        <v>5</v>
      </c>
      <c r="C33" s="14" t="s">
        <v>28</v>
      </c>
      <c r="D33" s="27"/>
      <c r="E33" s="22"/>
      <c r="F33" s="39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</row>
    <row r="34" spans="1:22">
      <c r="A34" s="29"/>
      <c r="B34" s="3" t="s">
        <v>3</v>
      </c>
      <c r="C34" s="13" t="s">
        <v>29</v>
      </c>
      <c r="D34" s="23">
        <f>+D30-D31-D32-D33</f>
        <v>0</v>
      </c>
      <c r="E34" s="23">
        <f>+E30-E31-E32-E33</f>
        <v>0</v>
      </c>
      <c r="F34" s="39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</row>
    <row r="35" spans="1:22">
      <c r="A35" s="28"/>
      <c r="B35" s="24"/>
      <c r="C35" s="10"/>
      <c r="D35" s="24"/>
      <c r="E35" s="24"/>
      <c r="F35" s="39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</row>
    <row r="36" spans="1:22">
      <c r="A36" s="28"/>
      <c r="B36" s="3" t="s">
        <v>3</v>
      </c>
      <c r="C36" s="13" t="s">
        <v>29</v>
      </c>
      <c r="D36" s="23">
        <f>+D34</f>
        <v>0</v>
      </c>
      <c r="E36" s="23">
        <f>+E34</f>
        <v>0</v>
      </c>
      <c r="F36" s="39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</row>
    <row r="37" spans="1:22">
      <c r="A37" s="28"/>
      <c r="B37" s="7" t="s">
        <v>5</v>
      </c>
      <c r="C37" s="31" t="s">
        <v>30</v>
      </c>
      <c r="D37" s="32"/>
      <c r="E37" s="22"/>
      <c r="F37" s="39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</row>
    <row r="38" spans="1:22">
      <c r="A38" s="28"/>
      <c r="B38" s="7" t="s">
        <v>31</v>
      </c>
      <c r="C38" s="31" t="s">
        <v>32</v>
      </c>
      <c r="D38" s="32"/>
      <c r="E38" s="22"/>
      <c r="F38" s="39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</row>
    <row r="39" spans="1:22">
      <c r="A39" s="28"/>
      <c r="B39" s="3" t="s">
        <v>3</v>
      </c>
      <c r="C39" s="13" t="s">
        <v>33</v>
      </c>
      <c r="D39" s="23">
        <f>+D36</f>
        <v>0</v>
      </c>
      <c r="E39" s="25">
        <f>+E36-E37+E38</f>
        <v>0</v>
      </c>
      <c r="F39" s="39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</row>
    <row r="40" spans="1:22">
      <c r="A40" s="28"/>
      <c r="B40" s="24"/>
      <c r="C40" s="10"/>
      <c r="D40" s="10"/>
      <c r="E40" s="24"/>
      <c r="F40" s="39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</row>
    <row r="41" spans="1:22">
      <c r="A41" s="28"/>
      <c r="B41" s="8" t="s">
        <v>34</v>
      </c>
      <c r="C41" s="15" t="s">
        <v>35</v>
      </c>
      <c r="D41" s="16"/>
      <c r="E41" s="9" t="str">
        <f>+IF(E39=0,"",(E39-D36)/D36)</f>
        <v/>
      </c>
      <c r="F41" s="39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</row>
    <row r="42" spans="1:22" ht="15.75" thickBot="1">
      <c r="A42" s="28"/>
      <c r="B42" s="54" t="s">
        <v>36</v>
      </c>
      <c r="C42" s="55" t="s">
        <v>45</v>
      </c>
      <c r="D42" s="56"/>
      <c r="E42" s="57">
        <v>2.4E-2</v>
      </c>
      <c r="F42" s="39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</row>
    <row r="43" spans="1:22" ht="15.75" thickBot="1">
      <c r="A43" s="28"/>
      <c r="B43" s="58" t="s">
        <v>37</v>
      </c>
      <c r="C43" s="59" t="str">
        <f>+IF(E43&gt;=0,"CUMPLE CON LA REGLA DE GASTO:  b &gt; a",IF(E43&lt;0,CONCATENATE("NO CUMPLE LA REGLA DE GASTO:  b &lt; a")))</f>
        <v>CUMPLE CON LA REGLA DE GASTO:  b &gt; a</v>
      </c>
      <c r="D43" s="60"/>
      <c r="E43" s="61">
        <f>+E42*D36-(E39-D36)</f>
        <v>0</v>
      </c>
      <c r="F43" s="39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</row>
    <row r="44" spans="1:22">
      <c r="A44" s="28"/>
      <c r="B44" s="24"/>
      <c r="C44" s="10"/>
      <c r="D44" s="10"/>
      <c r="E44" s="24"/>
      <c r="F44" s="39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</row>
    <row r="45" spans="1:22">
      <c r="A45" s="28"/>
      <c r="B45" s="3" t="s">
        <v>3</v>
      </c>
      <c r="C45" s="35" t="s">
        <v>38</v>
      </c>
      <c r="D45" s="36"/>
      <c r="E45" s="23">
        <f>+E39</f>
        <v>0</v>
      </c>
      <c r="F45" s="39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</row>
    <row r="46" spans="1:22">
      <c r="A46" s="28"/>
      <c r="B46" s="2" t="s">
        <v>31</v>
      </c>
      <c r="C46" s="14" t="s">
        <v>30</v>
      </c>
      <c r="D46" s="17"/>
      <c r="E46" s="26">
        <f>-E37</f>
        <v>0</v>
      </c>
      <c r="F46" s="39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</row>
    <row r="47" spans="1:22">
      <c r="A47" s="28"/>
      <c r="B47" s="2" t="s">
        <v>5</v>
      </c>
      <c r="C47" s="14" t="s">
        <v>32</v>
      </c>
      <c r="D47" s="17"/>
      <c r="E47" s="26">
        <f>-E38</f>
        <v>0</v>
      </c>
      <c r="F47" s="39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</row>
    <row r="48" spans="1:22">
      <c r="A48" s="28"/>
      <c r="B48" s="2" t="s">
        <v>31</v>
      </c>
      <c r="C48" s="14" t="s">
        <v>6</v>
      </c>
      <c r="D48" s="17"/>
      <c r="E48" s="26">
        <f>+E14</f>
        <v>0</v>
      </c>
      <c r="F48" s="39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</row>
    <row r="49" spans="1:22">
      <c r="A49" s="28"/>
      <c r="B49" s="2" t="s">
        <v>31</v>
      </c>
      <c r="C49" s="14" t="s">
        <v>27</v>
      </c>
      <c r="D49" s="17"/>
      <c r="E49" s="26">
        <f>+E32</f>
        <v>0</v>
      </c>
      <c r="F49" s="39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</row>
    <row r="50" spans="1:22">
      <c r="A50" s="28"/>
      <c r="B50" s="2" t="s">
        <v>31</v>
      </c>
      <c r="C50" s="14" t="s">
        <v>28</v>
      </c>
      <c r="D50" s="17"/>
      <c r="E50" s="26">
        <f>+E33</f>
        <v>0</v>
      </c>
      <c r="F50" s="39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</row>
    <row r="51" spans="1:22">
      <c r="A51" s="28"/>
      <c r="B51" s="5" t="s">
        <v>39</v>
      </c>
      <c r="C51" s="14" t="s">
        <v>40</v>
      </c>
      <c r="D51" s="17"/>
      <c r="E51" s="26">
        <f>-SUM(E16:E29)</f>
        <v>0</v>
      </c>
      <c r="F51" s="39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</row>
    <row r="52" spans="1:22" ht="15.75" thickBot="1">
      <c r="A52" s="28"/>
      <c r="B52" s="62" t="s">
        <v>31</v>
      </c>
      <c r="C52" s="63" t="s">
        <v>41</v>
      </c>
      <c r="D52" s="64"/>
      <c r="E52" s="65">
        <f>+E43</f>
        <v>0</v>
      </c>
      <c r="F52" s="39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</row>
    <row r="53" spans="1:22" ht="15.75" thickBot="1">
      <c r="A53" s="28"/>
      <c r="B53" s="58" t="s">
        <v>3</v>
      </c>
      <c r="C53" s="59" t="s">
        <v>42</v>
      </c>
      <c r="D53" s="60"/>
      <c r="E53" s="61">
        <f>+SUM(E45:E52)</f>
        <v>0</v>
      </c>
      <c r="F53" s="39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</row>
    <row r="54" spans="1:22">
      <c r="A54" s="40"/>
      <c r="B54" s="40"/>
      <c r="C54" s="39"/>
      <c r="D54" s="39"/>
      <c r="E54" s="39"/>
      <c r="F54" s="39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</row>
    <row r="55" spans="1:22">
      <c r="A55" s="40"/>
      <c r="B55" s="40"/>
      <c r="C55" s="39"/>
      <c r="D55" s="39"/>
      <c r="E55" s="39"/>
      <c r="F55" s="39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</row>
    <row r="56" spans="1:22">
      <c r="A56" s="41"/>
      <c r="B56" s="41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</row>
    <row r="57" spans="1:22">
      <c r="A57" s="41"/>
      <c r="B57" s="41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</row>
    <row r="58" spans="1:2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</row>
    <row r="59" spans="1:2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</row>
    <row r="60" spans="1:22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</row>
    <row r="61" spans="1:22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</row>
    <row r="62" spans="1:2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</row>
    <row r="63" spans="1:22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</row>
    <row r="64" spans="1:22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</row>
    <row r="65" spans="1:22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</row>
    <row r="66" spans="1:22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</row>
    <row r="67" spans="1:22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</row>
    <row r="68" spans="1:22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</row>
    <row r="69" spans="1:22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</row>
  </sheetData>
  <mergeCells count="9">
    <mergeCell ref="C37:D37"/>
    <mergeCell ref="C38:D38"/>
    <mergeCell ref="D9:E9"/>
    <mergeCell ref="C43:D43"/>
    <mergeCell ref="C53:D53"/>
    <mergeCell ref="C45:D45"/>
    <mergeCell ref="C11:C12"/>
    <mergeCell ref="D11:D12"/>
    <mergeCell ref="E11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Regla del gasto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prodriguezg</dc:creator>
  <cp:lastModifiedBy>prodriguezg</cp:lastModifiedBy>
  <dcterms:created xsi:type="dcterms:W3CDTF">2017-12-12T07:16:50Z</dcterms:created>
  <dcterms:modified xsi:type="dcterms:W3CDTF">2017-12-12T09:57:43Z</dcterms:modified>
</cp:coreProperties>
</file>